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Executive Officer\Salary Grid 2013- 2022\"/>
    </mc:Choice>
  </mc:AlternateContent>
  <xr:revisionPtr revIDLastSave="0" documentId="8_{EA0F75D8-6130-481C-B078-6046FE90F2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Grid " sheetId="2" r:id="rId1"/>
    <sheet name="Calculation Pg (do not delete)" sheetId="1" state="hidden" r:id="rId2"/>
    <sheet name="Sheet3" sheetId="3" state="hidden" r:id="rId3"/>
  </sheets>
  <definedNames>
    <definedName name="_xlnm.Print_Area" localSheetId="0">'2021 Grid '!$A$1:$AK$33</definedName>
    <definedName name="_xlnm.Print_Titles" localSheetId="0">'2021 Grid '!$A:$A,'2021 Grid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7" i="2" l="1"/>
  <c r="AK25" i="2"/>
  <c r="AK23" i="2"/>
  <c r="AK21" i="2"/>
  <c r="AK20" i="2"/>
  <c r="AK19" i="2"/>
  <c r="AK17" i="2"/>
  <c r="AK15" i="2"/>
  <c r="AK14" i="2"/>
  <c r="AK13" i="2"/>
  <c r="AK11" i="2"/>
  <c r="AK9" i="2"/>
  <c r="AH27" i="2"/>
  <c r="AH25" i="2"/>
  <c r="AH23" i="2"/>
  <c r="AH21" i="2"/>
  <c r="AH20" i="2"/>
  <c r="AH19" i="2"/>
  <c r="AH17" i="2"/>
  <c r="AH15" i="2"/>
  <c r="AH14" i="2"/>
  <c r="AH13" i="2"/>
  <c r="AH11" i="2"/>
  <c r="AH9" i="2"/>
  <c r="AE27" i="2"/>
  <c r="AE25" i="2"/>
  <c r="AE23" i="2"/>
  <c r="AE21" i="2"/>
  <c r="AE20" i="2"/>
  <c r="AE19" i="2"/>
  <c r="AE17" i="2"/>
  <c r="AE15" i="2"/>
  <c r="AE14" i="2"/>
  <c r="AE13" i="2"/>
  <c r="AE11" i="2"/>
  <c r="AE9" i="2"/>
  <c r="AB27" i="2"/>
  <c r="AB25" i="2"/>
  <c r="AB23" i="2"/>
  <c r="AB21" i="2"/>
  <c r="AB20" i="2"/>
  <c r="AB19" i="2"/>
  <c r="AB17" i="2"/>
  <c r="AB15" i="2"/>
  <c r="AB14" i="2"/>
  <c r="AB13" i="2"/>
  <c r="AB11" i="2"/>
  <c r="AB9" i="2"/>
  <c r="Y27" i="2"/>
  <c r="Y25" i="2"/>
  <c r="Y23" i="2"/>
  <c r="Y21" i="2"/>
  <c r="Y20" i="2"/>
  <c r="Y19" i="2"/>
  <c r="Y17" i="2"/>
  <c r="Y15" i="2"/>
  <c r="Y14" i="2"/>
  <c r="Y13" i="2"/>
  <c r="Y11" i="2"/>
  <c r="Y9" i="2"/>
  <c r="V27" i="2"/>
  <c r="V25" i="2"/>
  <c r="V23" i="2"/>
  <c r="V21" i="2"/>
  <c r="V20" i="2"/>
  <c r="V19" i="2"/>
  <c r="V17" i="2"/>
  <c r="V15" i="2"/>
  <c r="V14" i="2"/>
  <c r="V13" i="2"/>
  <c r="V11" i="2"/>
  <c r="V9" i="2"/>
  <c r="S27" i="2"/>
  <c r="S25" i="2"/>
  <c r="S23" i="2"/>
  <c r="S21" i="2"/>
  <c r="S20" i="2"/>
  <c r="S19" i="2"/>
  <c r="S17" i="2"/>
  <c r="S15" i="2"/>
  <c r="S14" i="2"/>
  <c r="S13" i="2"/>
  <c r="S11" i="2"/>
  <c r="S9" i="2"/>
  <c r="P27" i="2"/>
  <c r="P25" i="2"/>
  <c r="P23" i="2"/>
  <c r="P21" i="2"/>
  <c r="P20" i="2"/>
  <c r="P19" i="2"/>
  <c r="P17" i="2"/>
  <c r="P15" i="2"/>
  <c r="P14" i="2"/>
  <c r="P13" i="2"/>
  <c r="P11" i="2"/>
  <c r="P9" i="2"/>
  <c r="M27" i="2"/>
  <c r="M25" i="2"/>
  <c r="M23" i="2"/>
  <c r="M21" i="2"/>
  <c r="M20" i="2"/>
  <c r="M19" i="2"/>
  <c r="M17" i="2"/>
  <c r="M15" i="2"/>
  <c r="M14" i="2"/>
  <c r="M13" i="2"/>
  <c r="M11" i="2"/>
  <c r="M9" i="2"/>
  <c r="J27" i="2"/>
  <c r="J25" i="2"/>
  <c r="J23" i="2"/>
  <c r="J21" i="2"/>
  <c r="J20" i="2"/>
  <c r="J19" i="2"/>
  <c r="J17" i="2"/>
  <c r="J15" i="2"/>
  <c r="J14" i="2"/>
  <c r="J13" i="2"/>
  <c r="J11" i="2"/>
  <c r="J9" i="2"/>
  <c r="G27" i="2"/>
  <c r="G25" i="2"/>
  <c r="G23" i="2"/>
  <c r="G21" i="2"/>
  <c r="G20" i="2"/>
  <c r="G19" i="2"/>
  <c r="G17" i="2"/>
  <c r="G15" i="2"/>
  <c r="G14" i="2"/>
  <c r="G13" i="2"/>
  <c r="G11" i="2"/>
  <c r="G9" i="2"/>
  <c r="D27" i="2"/>
  <c r="D25" i="2"/>
  <c r="D23" i="2"/>
  <c r="D21" i="2"/>
  <c r="D20" i="2"/>
  <c r="D19" i="2"/>
  <c r="D17" i="2"/>
  <c r="D15" i="2"/>
  <c r="D14" i="2"/>
  <c r="D13" i="2"/>
  <c r="D11" i="2"/>
  <c r="D9" i="2"/>
</calcChain>
</file>

<file path=xl/sharedStrings.xml><?xml version="1.0" encoding="utf-8"?>
<sst xmlns="http://schemas.openxmlformats.org/spreadsheetml/2006/main" count="145" uniqueCount="54">
  <si>
    <t>Position Class</t>
  </si>
  <si>
    <t>Chaplain Multi-Point</t>
  </si>
  <si>
    <t>Chaplain Shared</t>
  </si>
  <si>
    <t>Pastor Multi-Point</t>
  </si>
  <si>
    <t>Pastor Shared</t>
  </si>
  <si>
    <r>
      <t>A</t>
    </r>
    <r>
      <rPr>
        <sz val="10"/>
        <rFont val="Arial"/>
        <family val="2"/>
      </rPr>
      <t xml:space="preserve"> Supervised</t>
    </r>
  </si>
  <si>
    <r>
      <t xml:space="preserve">B </t>
    </r>
    <r>
      <rPr>
        <sz val="10"/>
        <rFont val="Arial"/>
        <family val="2"/>
      </rPr>
      <t>Assistant</t>
    </r>
  </si>
  <si>
    <r>
      <t xml:space="preserve">C </t>
    </r>
    <r>
      <rPr>
        <sz val="11"/>
        <color theme="1"/>
        <rFont val="Calibri"/>
        <family val="2"/>
        <scheme val="minor"/>
      </rPr>
      <t xml:space="preserve">Chaplain </t>
    </r>
  </si>
  <si>
    <r>
      <rPr>
        <b/>
        <sz val="10"/>
        <rFont val="Arial"/>
        <family val="2"/>
      </rPr>
      <t>D</t>
    </r>
    <r>
      <rPr>
        <sz val="10"/>
        <rFont val="Arial"/>
        <family val="2"/>
      </rPr>
      <t xml:space="preserve"> Associate</t>
    </r>
  </si>
  <si>
    <r>
      <t>E</t>
    </r>
    <r>
      <rPr>
        <sz val="10"/>
        <rFont val="Arial"/>
        <family val="2"/>
      </rPr>
      <t xml:space="preserve"> Pastor</t>
    </r>
  </si>
  <si>
    <r>
      <t xml:space="preserve">F </t>
    </r>
    <r>
      <rPr>
        <sz val="11"/>
        <color theme="1"/>
        <rFont val="Calibri"/>
        <family val="2"/>
        <scheme val="minor"/>
      </rPr>
      <t>Complex</t>
    </r>
  </si>
  <si>
    <r>
      <t>G</t>
    </r>
    <r>
      <rPr>
        <sz val="11"/>
        <color theme="1"/>
        <rFont val="Calibri"/>
        <family val="2"/>
        <scheme val="minor"/>
      </rPr>
      <t xml:space="preserve"> Dean</t>
    </r>
  </si>
  <si>
    <r>
      <t xml:space="preserve">H </t>
    </r>
    <r>
      <rPr>
        <sz val="10"/>
        <rFont val="Arial"/>
        <family val="2"/>
      </rPr>
      <t>Bishop</t>
    </r>
  </si>
  <si>
    <t>Salary Grid Calculations</t>
  </si>
  <si>
    <t>Base</t>
  </si>
  <si>
    <t>Increment</t>
  </si>
  <si>
    <t>Negotiable</t>
  </si>
  <si>
    <t xml:space="preserve">Base  </t>
  </si>
  <si>
    <t xml:space="preserve">Annual </t>
  </si>
  <si>
    <t>Increment 1</t>
  </si>
  <si>
    <t>Increment 2</t>
  </si>
  <si>
    <t>Increment 3</t>
  </si>
  <si>
    <t>Increment 4</t>
  </si>
  <si>
    <t>Increment 5</t>
  </si>
  <si>
    <t>Increment 6</t>
  </si>
  <si>
    <t>Increment 7</t>
  </si>
  <si>
    <t>Increment 8</t>
  </si>
  <si>
    <t>Increment 9</t>
  </si>
  <si>
    <t>Increment 10</t>
  </si>
  <si>
    <t>Increment 11*</t>
  </si>
  <si>
    <t>For Full-Time (1.0 FTE)</t>
  </si>
  <si>
    <t>AWA = Average Weekly Attendance</t>
  </si>
  <si>
    <t>Grid Increase</t>
  </si>
  <si>
    <t>This Salary Grid must be interpreted in conjunction with the Clergy Compensation Policy 5.6.1 approved by Diocesan Council September 2016 (Diocesan Website)</t>
  </si>
  <si>
    <t>*2012 appointed Clergy who exceeded Increment 11 in the total of Stipend + Housing were "grandparented" with a Salary at that level. Future economic adjustments</t>
  </si>
  <si>
    <t>as decided  by Diocesan Council were applied across the Grid and to "grandparented" clergy.</t>
  </si>
  <si>
    <t>2021</t>
  </si>
  <si>
    <t>2022</t>
  </si>
  <si>
    <t>(2021 Grid + 4.0% Increase)</t>
  </si>
  <si>
    <t xml:space="preserve">     Chaplain Multi-Point</t>
  </si>
  <si>
    <t xml:space="preserve">     Chaplain Shared</t>
  </si>
  <si>
    <t xml:space="preserve">     Pastor Multi-Point</t>
  </si>
  <si>
    <t xml:space="preserve">     Pastor Shared</t>
  </si>
  <si>
    <r>
      <rPr>
        <b/>
        <sz val="10"/>
        <rFont val="Cambria"/>
        <family val="1"/>
      </rPr>
      <t xml:space="preserve">D </t>
    </r>
    <r>
      <rPr>
        <sz val="10"/>
        <rFont val="Cambria"/>
        <family val="1"/>
      </rPr>
      <t xml:space="preserve"> Associate</t>
    </r>
  </si>
  <si>
    <r>
      <rPr>
        <b/>
        <sz val="10"/>
        <rFont val="Cambria"/>
        <family val="1"/>
      </rPr>
      <t xml:space="preserve">A </t>
    </r>
    <r>
      <rPr>
        <sz val="10"/>
        <rFont val="Cambria"/>
        <family val="1"/>
      </rPr>
      <t>Supervised</t>
    </r>
  </si>
  <si>
    <r>
      <rPr>
        <b/>
        <sz val="10"/>
        <rFont val="Cambria"/>
        <family val="1"/>
      </rPr>
      <t xml:space="preserve">B  </t>
    </r>
    <r>
      <rPr>
        <sz val="10"/>
        <rFont val="Cambria"/>
        <family val="1"/>
      </rPr>
      <t>Assistant</t>
    </r>
  </si>
  <si>
    <r>
      <rPr>
        <b/>
        <sz val="10"/>
        <rFont val="Cambria"/>
        <family val="1"/>
      </rPr>
      <t xml:space="preserve">C  </t>
    </r>
    <r>
      <rPr>
        <sz val="10"/>
        <rFont val="Cambria"/>
        <family val="1"/>
      </rPr>
      <t>Chaplain &lt; 66 AWA</t>
    </r>
  </si>
  <si>
    <r>
      <rPr>
        <b/>
        <sz val="10"/>
        <rFont val="Cambria"/>
        <family val="1"/>
      </rPr>
      <t>E</t>
    </r>
    <r>
      <rPr>
        <sz val="10"/>
        <rFont val="Cambria"/>
        <family val="1"/>
      </rPr>
      <t xml:space="preserve">  Pastor = 66-110 AWA</t>
    </r>
  </si>
  <si>
    <r>
      <rPr>
        <b/>
        <sz val="10"/>
        <rFont val="Cambria"/>
        <family val="1"/>
      </rPr>
      <t xml:space="preserve">F  </t>
    </r>
    <r>
      <rPr>
        <sz val="10"/>
        <rFont val="Cambria"/>
        <family val="1"/>
      </rPr>
      <t>Complex &gt; 110 AWA</t>
    </r>
  </si>
  <si>
    <r>
      <rPr>
        <b/>
        <sz val="10"/>
        <rFont val="Cambria"/>
        <family val="1"/>
      </rPr>
      <t xml:space="preserve">G  </t>
    </r>
    <r>
      <rPr>
        <sz val="10"/>
        <rFont val="Cambria"/>
        <family val="1"/>
      </rPr>
      <t>Dean</t>
    </r>
  </si>
  <si>
    <r>
      <rPr>
        <b/>
        <sz val="10"/>
        <rFont val="Cambria"/>
        <family val="1"/>
      </rPr>
      <t xml:space="preserve">H  </t>
    </r>
    <r>
      <rPr>
        <sz val="10"/>
        <rFont val="Cambria"/>
        <family val="1"/>
      </rPr>
      <t>Bishop</t>
    </r>
  </si>
  <si>
    <t>Salary Grid Effective January 1 - December 31, 2023</t>
  </si>
  <si>
    <t>2023</t>
  </si>
  <si>
    <t>Increment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</si>
</sst>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Cambria"/>
      <family val="1"/>
    </font>
    <font>
      <sz val="10"/>
      <name val="Cambria"/>
      <family val="1"/>
    </font>
    <font>
      <b/>
      <sz val="10"/>
      <color rgb="FF000099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2" applyFont="1"/>
    <xf numFmtId="0" fontId="2" fillId="0" borderId="0" xfId="0" applyFont="1"/>
    <xf numFmtId="0" fontId="3" fillId="0" borderId="0" xfId="2"/>
    <xf numFmtId="0" fontId="4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7" fillId="2" borderId="2" xfId="0" applyFont="1" applyFill="1" applyBorder="1"/>
    <xf numFmtId="0" fontId="6" fillId="2" borderId="0" xfId="0" applyFont="1" applyFill="1"/>
    <xf numFmtId="0" fontId="5" fillId="2" borderId="3" xfId="0" applyFont="1" applyFill="1" applyBorder="1" applyAlignment="1">
      <alignment horizontal="left"/>
    </xf>
    <xf numFmtId="0" fontId="5" fillId="2" borderId="0" xfId="0" applyFont="1" applyFill="1"/>
    <xf numFmtId="0" fontId="6" fillId="0" borderId="0" xfId="0" applyFont="1"/>
    <xf numFmtId="49" fontId="6" fillId="0" borderId="0" xfId="0" applyNumberFormat="1" applyFont="1"/>
    <xf numFmtId="49" fontId="5" fillId="3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4" fontId="5" fillId="0" borderId="0" xfId="0" applyNumberFormat="1" applyFont="1" applyAlignment="1">
      <alignment horizontal="center"/>
    </xf>
    <xf numFmtId="0" fontId="5" fillId="0" borderId="0" xfId="0" applyFont="1"/>
    <xf numFmtId="44" fontId="6" fillId="0" borderId="0" xfId="0" applyNumberFormat="1" applyFont="1" applyAlignment="1">
      <alignment horizontal="center"/>
    </xf>
    <xf numFmtId="44" fontId="6" fillId="3" borderId="5" xfId="0" applyNumberFormat="1" applyFont="1" applyFill="1" applyBorder="1" applyAlignment="1">
      <alignment horizontal="center"/>
    </xf>
    <xf numFmtId="44" fontId="6" fillId="0" borderId="5" xfId="0" applyNumberFormat="1" applyFont="1" applyBorder="1" applyAlignment="1">
      <alignment horizontal="center"/>
    </xf>
    <xf numFmtId="44" fontId="6" fillId="0" borderId="0" xfId="0" applyNumberFormat="1" applyFont="1"/>
    <xf numFmtId="15" fontId="6" fillId="0" borderId="0" xfId="0" applyNumberFormat="1" applyFont="1"/>
    <xf numFmtId="16" fontId="5" fillId="0" borderId="0" xfId="0" applyNumberFormat="1" applyFont="1"/>
    <xf numFmtId="0" fontId="6" fillId="2" borderId="3" xfId="0" applyFont="1" applyFill="1" applyBorder="1"/>
    <xf numFmtId="49" fontId="6" fillId="0" borderId="6" xfId="0" applyNumberFormat="1" applyFont="1" applyBorder="1"/>
    <xf numFmtId="49" fontId="5" fillId="3" borderId="7" xfId="0" applyNumberFormat="1" applyFont="1" applyFill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4" borderId="7" xfId="0" applyNumberFormat="1" applyFont="1" applyFill="1" applyBorder="1" applyAlignment="1">
      <alignment horizontal="center"/>
    </xf>
    <xf numFmtId="49" fontId="5" fillId="4" borderId="8" xfId="0" applyNumberFormat="1" applyFont="1" applyFill="1" applyBorder="1" applyAlignment="1">
      <alignment horizontal="center"/>
    </xf>
    <xf numFmtId="49" fontId="5" fillId="0" borderId="9" xfId="0" applyNumberFormat="1" applyFont="1" applyBorder="1"/>
    <xf numFmtId="49" fontId="5" fillId="3" borderId="10" xfId="0" applyNumberFormat="1" applyFont="1" applyFill="1" applyBorder="1" applyAlignment="1">
      <alignment horizontal="center"/>
    </xf>
    <xf numFmtId="49" fontId="6" fillId="0" borderId="11" xfId="0" applyNumberFormat="1" applyFont="1" applyBorder="1"/>
    <xf numFmtId="49" fontId="5" fillId="3" borderId="12" xfId="0" applyNumberFormat="1" applyFont="1" applyFill="1" applyBorder="1" applyAlignment="1">
      <alignment horizontal="center"/>
    </xf>
    <xf numFmtId="0" fontId="5" fillId="0" borderId="9" xfId="0" applyFont="1" applyBorder="1"/>
    <xf numFmtId="44" fontId="5" fillId="0" borderId="10" xfId="0" applyNumberFormat="1" applyFont="1" applyBorder="1" applyAlignment="1">
      <alignment horizontal="center"/>
    </xf>
    <xf numFmtId="0" fontId="6" fillId="0" borderId="9" xfId="0" applyFont="1" applyBorder="1"/>
    <xf numFmtId="44" fontId="6" fillId="0" borderId="10" xfId="0" applyNumberFormat="1" applyFont="1" applyBorder="1" applyAlignment="1">
      <alignment horizontal="center"/>
    </xf>
    <xf numFmtId="0" fontId="6" fillId="0" borderId="13" xfId="0" applyFont="1" applyBorder="1"/>
    <xf numFmtId="44" fontId="6" fillId="3" borderId="14" xfId="0" applyNumberFormat="1" applyFont="1" applyFill="1" applyBorder="1" applyAlignment="1">
      <alignment horizontal="center"/>
    </xf>
    <xf numFmtId="0" fontId="6" fillId="0" borderId="15" xfId="0" applyFont="1" applyBorder="1"/>
    <xf numFmtId="44" fontId="6" fillId="3" borderId="16" xfId="0" applyNumberFormat="1" applyFont="1" applyFill="1" applyBorder="1" applyAlignment="1">
      <alignment horizontal="center"/>
    </xf>
    <xf numFmtId="44" fontId="6" fillId="0" borderId="16" xfId="0" applyNumberFormat="1" applyFont="1" applyBorder="1" applyAlignment="1">
      <alignment horizontal="center"/>
    </xf>
    <xf numFmtId="44" fontId="6" fillId="3" borderId="17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0099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3"/>
  <sheetViews>
    <sheetView showGridLines="0" tabSelected="1" zoomScaleNormal="100" workbookViewId="0">
      <pane xSplit="1" ySplit="6" topLeftCell="C7" activePane="bottomRight" state="frozen"/>
      <selection pane="topRight" activeCell="D1" sqref="D1"/>
      <selection pane="bottomLeft" activeCell="A7" sqref="A7"/>
      <selection pane="bottomRight" activeCell="P13" sqref="P13"/>
    </sheetView>
  </sheetViews>
  <sheetFormatPr defaultColWidth="8.7109375" defaultRowHeight="12.75" x14ac:dyDescent="0.2"/>
  <cols>
    <col min="1" max="1" width="29.140625" style="16" customWidth="1"/>
    <col min="2" max="2" width="13.28515625" style="16" hidden="1" customWidth="1"/>
    <col min="3" max="4" width="13.28515625" style="16" customWidth="1"/>
    <col min="5" max="5" width="13.28515625" style="16" hidden="1" customWidth="1"/>
    <col min="6" max="7" width="13.28515625" style="16" customWidth="1"/>
    <col min="8" max="8" width="13.28515625" style="16" hidden="1" customWidth="1"/>
    <col min="9" max="10" width="13.28515625" style="16" customWidth="1"/>
    <col min="11" max="11" width="13.28515625" style="16" hidden="1" customWidth="1"/>
    <col min="12" max="13" width="13.28515625" style="16" customWidth="1"/>
    <col min="14" max="14" width="13.28515625" style="16" hidden="1" customWidth="1"/>
    <col min="15" max="16" width="13.28515625" style="16" customWidth="1"/>
    <col min="17" max="17" width="13.28515625" style="16" hidden="1" customWidth="1"/>
    <col min="18" max="19" width="13.28515625" style="16" customWidth="1"/>
    <col min="20" max="20" width="13.28515625" style="16" hidden="1" customWidth="1"/>
    <col min="21" max="22" width="13.28515625" style="16" customWidth="1"/>
    <col min="23" max="23" width="13.28515625" style="16" hidden="1" customWidth="1"/>
    <col min="24" max="25" width="13.28515625" style="16" customWidth="1"/>
    <col min="26" max="26" width="13.28515625" style="16" hidden="1" customWidth="1"/>
    <col min="27" max="28" width="13.28515625" style="16" customWidth="1"/>
    <col min="29" max="29" width="13.28515625" style="16" hidden="1" customWidth="1"/>
    <col min="30" max="31" width="13.28515625" style="16" customWidth="1"/>
    <col min="32" max="32" width="13.28515625" style="16" hidden="1" customWidth="1"/>
    <col min="33" max="34" width="13.28515625" style="16" customWidth="1"/>
    <col min="35" max="35" width="13.28515625" style="16" hidden="1" customWidth="1"/>
    <col min="36" max="37" width="13.28515625" style="16" customWidth="1"/>
    <col min="38" max="16384" width="8.7109375" style="16"/>
  </cols>
  <sheetData>
    <row r="1" spans="1:37" s="13" customFormat="1" x14ac:dyDescent="0.2">
      <c r="A1" s="10" t="s">
        <v>32</v>
      </c>
      <c r="B1" s="11"/>
      <c r="C1" s="12">
        <v>1.03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27" customHeight="1" x14ac:dyDescent="0.2">
      <c r="A2" s="14" t="s">
        <v>51</v>
      </c>
      <c r="B2" s="15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13.5" thickBot="1" x14ac:dyDescent="0.25">
      <c r="A3" s="29" t="s">
        <v>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s="17" customFormat="1" ht="29.25" customHeight="1" thickTop="1" x14ac:dyDescent="0.2">
      <c r="A4" s="30" t="s">
        <v>30</v>
      </c>
      <c r="B4" s="31" t="s">
        <v>18</v>
      </c>
      <c r="C4" s="32" t="s">
        <v>18</v>
      </c>
      <c r="D4" s="31" t="s">
        <v>18</v>
      </c>
      <c r="E4" s="31" t="s">
        <v>18</v>
      </c>
      <c r="F4" s="32" t="s">
        <v>18</v>
      </c>
      <c r="G4" s="31" t="s">
        <v>18</v>
      </c>
      <c r="H4" s="31" t="s">
        <v>18</v>
      </c>
      <c r="I4" s="32" t="s">
        <v>18</v>
      </c>
      <c r="J4" s="31" t="s">
        <v>18</v>
      </c>
      <c r="K4" s="31" t="s">
        <v>18</v>
      </c>
      <c r="L4" s="32" t="s">
        <v>18</v>
      </c>
      <c r="M4" s="31" t="s">
        <v>18</v>
      </c>
      <c r="N4" s="31" t="s">
        <v>18</v>
      </c>
      <c r="O4" s="32" t="s">
        <v>18</v>
      </c>
      <c r="P4" s="31" t="s">
        <v>18</v>
      </c>
      <c r="Q4" s="31" t="s">
        <v>18</v>
      </c>
      <c r="R4" s="32" t="s">
        <v>18</v>
      </c>
      <c r="S4" s="31" t="s">
        <v>18</v>
      </c>
      <c r="T4" s="31" t="s">
        <v>18</v>
      </c>
      <c r="U4" s="32" t="s">
        <v>18</v>
      </c>
      <c r="V4" s="31" t="s">
        <v>18</v>
      </c>
      <c r="W4" s="31" t="s">
        <v>18</v>
      </c>
      <c r="X4" s="32" t="s">
        <v>18</v>
      </c>
      <c r="Y4" s="31" t="s">
        <v>18</v>
      </c>
      <c r="Z4" s="33" t="s">
        <v>16</v>
      </c>
      <c r="AA4" s="33" t="s">
        <v>16</v>
      </c>
      <c r="AB4" s="33" t="s">
        <v>16</v>
      </c>
      <c r="AC4" s="33" t="s">
        <v>16</v>
      </c>
      <c r="AD4" s="33" t="s">
        <v>16</v>
      </c>
      <c r="AE4" s="33" t="s">
        <v>16</v>
      </c>
      <c r="AF4" s="33" t="s">
        <v>16</v>
      </c>
      <c r="AG4" s="33" t="s">
        <v>16</v>
      </c>
      <c r="AH4" s="33" t="s">
        <v>16</v>
      </c>
      <c r="AI4" s="33" t="s">
        <v>16</v>
      </c>
      <c r="AJ4" s="33" t="s">
        <v>16</v>
      </c>
      <c r="AK4" s="34" t="s">
        <v>16</v>
      </c>
    </row>
    <row r="5" spans="1:37" s="20" customFormat="1" x14ac:dyDescent="0.2">
      <c r="A5" s="35"/>
      <c r="B5" s="18" t="s">
        <v>36</v>
      </c>
      <c r="C5" s="19" t="s">
        <v>37</v>
      </c>
      <c r="D5" s="18" t="s">
        <v>52</v>
      </c>
      <c r="E5" s="18" t="s">
        <v>36</v>
      </c>
      <c r="F5" s="19" t="s">
        <v>37</v>
      </c>
      <c r="G5" s="18" t="s">
        <v>52</v>
      </c>
      <c r="H5" s="18" t="s">
        <v>36</v>
      </c>
      <c r="I5" s="19" t="s">
        <v>37</v>
      </c>
      <c r="J5" s="18" t="s">
        <v>52</v>
      </c>
      <c r="K5" s="18" t="s">
        <v>36</v>
      </c>
      <c r="L5" s="19" t="s">
        <v>37</v>
      </c>
      <c r="M5" s="18" t="s">
        <v>52</v>
      </c>
      <c r="N5" s="18" t="s">
        <v>36</v>
      </c>
      <c r="O5" s="19" t="s">
        <v>37</v>
      </c>
      <c r="P5" s="18" t="s">
        <v>52</v>
      </c>
      <c r="Q5" s="18" t="s">
        <v>36</v>
      </c>
      <c r="R5" s="19" t="s">
        <v>37</v>
      </c>
      <c r="S5" s="18" t="s">
        <v>52</v>
      </c>
      <c r="T5" s="18" t="s">
        <v>36</v>
      </c>
      <c r="U5" s="19" t="s">
        <v>37</v>
      </c>
      <c r="V5" s="18" t="s">
        <v>52</v>
      </c>
      <c r="W5" s="18" t="s">
        <v>36</v>
      </c>
      <c r="X5" s="19" t="s">
        <v>37</v>
      </c>
      <c r="Y5" s="18" t="s">
        <v>52</v>
      </c>
      <c r="Z5" s="18" t="s">
        <v>36</v>
      </c>
      <c r="AA5" s="19" t="s">
        <v>37</v>
      </c>
      <c r="AB5" s="18" t="s">
        <v>52</v>
      </c>
      <c r="AC5" s="18" t="s">
        <v>36</v>
      </c>
      <c r="AD5" s="19" t="s">
        <v>37</v>
      </c>
      <c r="AE5" s="18" t="s">
        <v>52</v>
      </c>
      <c r="AF5" s="18" t="s">
        <v>36</v>
      </c>
      <c r="AG5" s="19" t="s">
        <v>37</v>
      </c>
      <c r="AH5" s="18" t="s">
        <v>52</v>
      </c>
      <c r="AI5" s="18" t="s">
        <v>36</v>
      </c>
      <c r="AJ5" s="19" t="s">
        <v>37</v>
      </c>
      <c r="AK5" s="36" t="s">
        <v>52</v>
      </c>
    </row>
    <row r="6" spans="1:37" s="17" customFormat="1" ht="13.5" thickBot="1" x14ac:dyDescent="0.25">
      <c r="A6" s="37"/>
      <c r="B6" s="8" t="s">
        <v>17</v>
      </c>
      <c r="C6" s="9" t="s">
        <v>17</v>
      </c>
      <c r="D6" s="8" t="s">
        <v>17</v>
      </c>
      <c r="E6" s="8" t="s">
        <v>19</v>
      </c>
      <c r="F6" s="9" t="s">
        <v>19</v>
      </c>
      <c r="G6" s="8" t="s">
        <v>19</v>
      </c>
      <c r="H6" s="8" t="s">
        <v>20</v>
      </c>
      <c r="I6" s="9" t="s">
        <v>20</v>
      </c>
      <c r="J6" s="8" t="s">
        <v>20</v>
      </c>
      <c r="K6" s="8" t="s">
        <v>21</v>
      </c>
      <c r="L6" s="9" t="s">
        <v>21</v>
      </c>
      <c r="M6" s="8" t="s">
        <v>21</v>
      </c>
      <c r="N6" s="8" t="s">
        <v>22</v>
      </c>
      <c r="O6" s="9" t="s">
        <v>22</v>
      </c>
      <c r="P6" s="8" t="s">
        <v>22</v>
      </c>
      <c r="Q6" s="8" t="s">
        <v>23</v>
      </c>
      <c r="R6" s="9" t="s">
        <v>23</v>
      </c>
      <c r="S6" s="8" t="s">
        <v>23</v>
      </c>
      <c r="T6" s="8" t="s">
        <v>24</v>
      </c>
      <c r="U6" s="9" t="s">
        <v>24</v>
      </c>
      <c r="V6" s="8" t="s">
        <v>24</v>
      </c>
      <c r="W6" s="8" t="s">
        <v>25</v>
      </c>
      <c r="X6" s="9" t="s">
        <v>25</v>
      </c>
      <c r="Y6" s="8" t="s">
        <v>25</v>
      </c>
      <c r="Z6" s="8" t="s">
        <v>26</v>
      </c>
      <c r="AA6" s="9" t="s">
        <v>26</v>
      </c>
      <c r="AB6" s="8" t="s">
        <v>26</v>
      </c>
      <c r="AC6" s="8" t="s">
        <v>27</v>
      </c>
      <c r="AD6" s="9" t="s">
        <v>27</v>
      </c>
      <c r="AE6" s="8" t="s">
        <v>27</v>
      </c>
      <c r="AF6" s="8" t="s">
        <v>28</v>
      </c>
      <c r="AG6" s="9" t="s">
        <v>28</v>
      </c>
      <c r="AH6" s="8" t="s">
        <v>28</v>
      </c>
      <c r="AI6" s="8" t="s">
        <v>29</v>
      </c>
      <c r="AJ6" s="9" t="s">
        <v>29</v>
      </c>
      <c r="AK6" s="38" t="s">
        <v>53</v>
      </c>
    </row>
    <row r="7" spans="1:37" s="22" customFormat="1" ht="18.75" customHeight="1" x14ac:dyDescent="0.2">
      <c r="A7" s="39" t="s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40"/>
    </row>
    <row r="8" spans="1:37" ht="18.75" customHeight="1" x14ac:dyDescent="0.2">
      <c r="A8" s="41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42"/>
    </row>
    <row r="9" spans="1:37" ht="18.75" customHeight="1" x14ac:dyDescent="0.2">
      <c r="A9" s="43" t="s">
        <v>44</v>
      </c>
      <c r="B9" s="24">
        <v>52395.637000930641</v>
      </c>
      <c r="C9" s="25">
        <v>54491.462480967872</v>
      </c>
      <c r="D9" s="24">
        <f>+C9*$C$1</f>
        <v>56126.206355396913</v>
      </c>
      <c r="E9" s="24">
        <v>52991.041966850309</v>
      </c>
      <c r="F9" s="25">
        <v>55110.683645524325</v>
      </c>
      <c r="G9" s="24">
        <f>+F9*$C$1</f>
        <v>56764.004154890055</v>
      </c>
      <c r="H9" s="24">
        <v>53586.446932769999</v>
      </c>
      <c r="I9" s="25">
        <v>55729.9048100808</v>
      </c>
      <c r="J9" s="24">
        <f>+I9*$C$1</f>
        <v>57401.801954383227</v>
      </c>
      <c r="K9" s="25"/>
      <c r="L9" s="25"/>
      <c r="M9" s="24">
        <f>+L9*$C$1</f>
        <v>0</v>
      </c>
      <c r="N9" s="25"/>
      <c r="O9" s="25"/>
      <c r="P9" s="24">
        <f>+O9*$C$1</f>
        <v>0</v>
      </c>
      <c r="Q9" s="25"/>
      <c r="R9" s="25"/>
      <c r="S9" s="24">
        <f>+R9*$C$1</f>
        <v>0</v>
      </c>
      <c r="T9" s="25"/>
      <c r="U9" s="25"/>
      <c r="V9" s="24">
        <f>+U9*$C$1</f>
        <v>0</v>
      </c>
      <c r="W9" s="25"/>
      <c r="X9" s="25"/>
      <c r="Y9" s="24">
        <f>+X9*$C$1</f>
        <v>0</v>
      </c>
      <c r="Z9" s="25"/>
      <c r="AA9" s="25"/>
      <c r="AB9" s="24">
        <f>+AA9*$C$1</f>
        <v>0</v>
      </c>
      <c r="AC9" s="25"/>
      <c r="AD9" s="25"/>
      <c r="AE9" s="24">
        <f>+AD9*$C$1</f>
        <v>0</v>
      </c>
      <c r="AF9" s="25"/>
      <c r="AG9" s="25"/>
      <c r="AH9" s="24">
        <f>+AG9*$C$1</f>
        <v>0</v>
      </c>
      <c r="AI9" s="25"/>
      <c r="AJ9" s="25"/>
      <c r="AK9" s="44">
        <f>+AJ9*$C$1</f>
        <v>0</v>
      </c>
    </row>
    <row r="10" spans="1:37" ht="18.75" customHeight="1" x14ac:dyDescent="0.2">
      <c r="A10" s="41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42"/>
    </row>
    <row r="11" spans="1:37" ht="18.75" customHeight="1" x14ac:dyDescent="0.2">
      <c r="A11" s="43" t="s">
        <v>45</v>
      </c>
      <c r="B11" s="24">
        <v>52991.041966850309</v>
      </c>
      <c r="C11" s="25">
        <v>55110.683645524325</v>
      </c>
      <c r="D11" s="24">
        <f>+C11*$C$1</f>
        <v>56764.004154890055</v>
      </c>
      <c r="E11" s="24">
        <v>53735.298174249896</v>
      </c>
      <c r="F11" s="25">
        <v>55884.710101219891</v>
      </c>
      <c r="G11" s="24">
        <f>+F11*$C$1</f>
        <v>57561.251404256487</v>
      </c>
      <c r="H11" s="24">
        <v>54479.554381649476</v>
      </c>
      <c r="I11" s="25">
        <v>56658.736556915457</v>
      </c>
      <c r="J11" s="24">
        <f>+I11*$C$1</f>
        <v>58358.498653622919</v>
      </c>
      <c r="K11" s="24">
        <v>55223.810589049062</v>
      </c>
      <c r="L11" s="25">
        <v>57432.763012611023</v>
      </c>
      <c r="M11" s="24">
        <f>+L11*$C$1</f>
        <v>59155.745902989358</v>
      </c>
      <c r="N11" s="24">
        <v>55968.066796448649</v>
      </c>
      <c r="O11" s="25">
        <v>58206.789468306597</v>
      </c>
      <c r="P11" s="24">
        <f>+O11*$C$1</f>
        <v>59952.993152355797</v>
      </c>
      <c r="Q11" s="24">
        <v>56712.323003848222</v>
      </c>
      <c r="R11" s="25">
        <v>58980.815924002156</v>
      </c>
      <c r="S11" s="24">
        <f>+R11*$C$1</f>
        <v>60750.240401722222</v>
      </c>
      <c r="T11" s="24">
        <v>57456.579211247808</v>
      </c>
      <c r="U11" s="25">
        <v>59754.842379697722</v>
      </c>
      <c r="V11" s="24">
        <f>+U11*$C$1</f>
        <v>61547.487651088653</v>
      </c>
      <c r="W11" s="24">
        <v>58200.835418647388</v>
      </c>
      <c r="X11" s="25">
        <v>60528.868835393288</v>
      </c>
      <c r="Y11" s="24">
        <f>+X11*$C$1</f>
        <v>62344.734900455085</v>
      </c>
      <c r="Z11" s="24">
        <v>58945.091626046982</v>
      </c>
      <c r="AA11" s="25">
        <v>61302.895291088862</v>
      </c>
      <c r="AB11" s="24">
        <f>+AA11*$C$1</f>
        <v>63141.982149821531</v>
      </c>
      <c r="AC11" s="24">
        <v>59689.347833446562</v>
      </c>
      <c r="AD11" s="25">
        <v>62076.921746784428</v>
      </c>
      <c r="AE11" s="24">
        <f>+AD11*$C$1</f>
        <v>63939.229399187963</v>
      </c>
      <c r="AF11" s="24">
        <v>60433.604040846141</v>
      </c>
      <c r="AG11" s="25">
        <v>62850.948202479987</v>
      </c>
      <c r="AH11" s="24">
        <f>+AG11*$C$1</f>
        <v>64736.476648554388</v>
      </c>
      <c r="AI11" s="24">
        <v>61177.860248245728</v>
      </c>
      <c r="AJ11" s="25">
        <v>63624.974658175561</v>
      </c>
      <c r="AK11" s="44">
        <f>+AJ11*$C$1</f>
        <v>65533.723897920827</v>
      </c>
    </row>
    <row r="12" spans="1:37" ht="18.75" customHeight="1" x14ac:dyDescent="0.2">
      <c r="A12" s="4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42"/>
    </row>
    <row r="13" spans="1:37" ht="18.75" customHeight="1" x14ac:dyDescent="0.2">
      <c r="A13" s="43" t="s">
        <v>46</v>
      </c>
      <c r="B13" s="24">
        <v>53586.446932769984</v>
      </c>
      <c r="C13" s="25">
        <v>55729.904810080785</v>
      </c>
      <c r="D13" s="24">
        <f>+C13*$C$1</f>
        <v>57401.801954383212</v>
      </c>
      <c r="E13" s="24">
        <v>54479.554381649476</v>
      </c>
      <c r="F13" s="25">
        <v>56658.736556915457</v>
      </c>
      <c r="G13" s="24">
        <f>+F13*$C$1</f>
        <v>58358.498653622919</v>
      </c>
      <c r="H13" s="24">
        <v>55372.661830528981</v>
      </c>
      <c r="I13" s="25">
        <v>57587.568303750144</v>
      </c>
      <c r="J13" s="24">
        <f>+I13*$C$1</f>
        <v>59315.195352862647</v>
      </c>
      <c r="K13" s="24">
        <v>56265.769279408487</v>
      </c>
      <c r="L13" s="25">
        <v>58516.400050584831</v>
      </c>
      <c r="M13" s="24">
        <f>+L13*$C$1</f>
        <v>60271.892052102376</v>
      </c>
      <c r="N13" s="24">
        <v>57158.876728287971</v>
      </c>
      <c r="O13" s="25">
        <v>59445.231797419488</v>
      </c>
      <c r="P13" s="24">
        <f>+O13*$C$1</f>
        <v>61228.588751342075</v>
      </c>
      <c r="Q13" s="24">
        <v>58051.984177167469</v>
      </c>
      <c r="R13" s="25">
        <v>60374.063544254168</v>
      </c>
      <c r="S13" s="24">
        <f>+R13*$C$1</f>
        <v>62185.285450581796</v>
      </c>
      <c r="T13" s="24">
        <v>58945.091626046982</v>
      </c>
      <c r="U13" s="25">
        <v>61302.895291088862</v>
      </c>
      <c r="V13" s="24">
        <f>+U13*$C$1</f>
        <v>63141.982149821531</v>
      </c>
      <c r="W13" s="24">
        <v>59838.199074926481</v>
      </c>
      <c r="X13" s="25">
        <v>62231.727037923542</v>
      </c>
      <c r="Y13" s="24">
        <f>+X13*$C$1</f>
        <v>64098.678849061253</v>
      </c>
      <c r="Z13" s="24">
        <v>60731.306523805986</v>
      </c>
      <c r="AA13" s="25">
        <v>63160.558784758228</v>
      </c>
      <c r="AB13" s="24">
        <f>+AA13*$C$1</f>
        <v>65055.375548300974</v>
      </c>
      <c r="AC13" s="24">
        <v>61624.413972685477</v>
      </c>
      <c r="AD13" s="25">
        <v>64089.390531592901</v>
      </c>
      <c r="AE13" s="24">
        <f>+AD13*$C$1</f>
        <v>66012.072247540695</v>
      </c>
      <c r="AF13" s="24">
        <v>62517.521421564968</v>
      </c>
      <c r="AG13" s="25">
        <v>65018.222278427573</v>
      </c>
      <c r="AH13" s="24">
        <f>+AG13*$C$1</f>
        <v>66968.768946780401</v>
      </c>
      <c r="AI13" s="24">
        <v>63410.63</v>
      </c>
      <c r="AJ13" s="25">
        <v>65947.055200000003</v>
      </c>
      <c r="AK13" s="44">
        <f>+AJ13*$C$1</f>
        <v>67925.466855999999</v>
      </c>
    </row>
    <row r="14" spans="1:37" ht="18.75" customHeight="1" x14ac:dyDescent="0.2">
      <c r="A14" s="43" t="s">
        <v>39</v>
      </c>
      <c r="B14" s="24">
        <v>54479.554381649476</v>
      </c>
      <c r="C14" s="25">
        <v>56658.736556915457</v>
      </c>
      <c r="D14" s="24">
        <f>+C14*$C$1</f>
        <v>58358.498653622919</v>
      </c>
      <c r="E14" s="24">
        <v>55372.661830528981</v>
      </c>
      <c r="F14" s="25">
        <v>57587.568303750144</v>
      </c>
      <c r="G14" s="24">
        <f>+F14*$C$1</f>
        <v>59315.195352862647</v>
      </c>
      <c r="H14" s="24">
        <v>56265.769279408487</v>
      </c>
      <c r="I14" s="25">
        <v>58516.400050584831</v>
      </c>
      <c r="J14" s="24">
        <f>+I14*$C$1</f>
        <v>60271.892052102376</v>
      </c>
      <c r="K14" s="24">
        <v>57158.876728287971</v>
      </c>
      <c r="L14" s="25">
        <v>59445.231797419488</v>
      </c>
      <c r="M14" s="24">
        <f>+L14*$C$1</f>
        <v>61228.588751342075</v>
      </c>
      <c r="N14" s="24">
        <v>58051.984177167469</v>
      </c>
      <c r="O14" s="25">
        <v>60374.063544254168</v>
      </c>
      <c r="P14" s="24">
        <f>+O14*$C$1</f>
        <v>62185.285450581796</v>
      </c>
      <c r="Q14" s="24">
        <v>58945.091626046982</v>
      </c>
      <c r="R14" s="25">
        <v>61302.895291088862</v>
      </c>
      <c r="S14" s="24">
        <f>+R14*$C$1</f>
        <v>63141.982149821531</v>
      </c>
      <c r="T14" s="24">
        <v>59838.199074926481</v>
      </c>
      <c r="U14" s="25">
        <v>62231.727037923542</v>
      </c>
      <c r="V14" s="24">
        <f>+U14*$C$1</f>
        <v>64098.678849061253</v>
      </c>
      <c r="W14" s="24">
        <v>60731.306523805986</v>
      </c>
      <c r="X14" s="25">
        <v>63160.558784758228</v>
      </c>
      <c r="Y14" s="24">
        <f>+X14*$C$1</f>
        <v>65055.375548300974</v>
      </c>
      <c r="Z14" s="24">
        <v>61624.413972685477</v>
      </c>
      <c r="AA14" s="25">
        <v>64089.390531592901</v>
      </c>
      <c r="AB14" s="24">
        <f>+AA14*$C$1</f>
        <v>66012.072247540695</v>
      </c>
      <c r="AC14" s="24">
        <v>62517.521421564968</v>
      </c>
      <c r="AD14" s="25">
        <v>65018.222278427573</v>
      </c>
      <c r="AE14" s="24">
        <f>+AD14*$C$1</f>
        <v>66968.768946780401</v>
      </c>
      <c r="AF14" s="24">
        <v>63410.628870444467</v>
      </c>
      <c r="AG14" s="25">
        <v>65947.054025262245</v>
      </c>
      <c r="AH14" s="24">
        <f>+AG14*$C$1</f>
        <v>67925.465646020108</v>
      </c>
      <c r="AI14" s="24">
        <v>64303.736319323965</v>
      </c>
      <c r="AJ14" s="25">
        <v>66875.885772096924</v>
      </c>
      <c r="AK14" s="44">
        <f>+AJ14*$C$1</f>
        <v>68882.162345259829</v>
      </c>
    </row>
    <row r="15" spans="1:37" ht="18.75" customHeight="1" x14ac:dyDescent="0.2">
      <c r="A15" s="43" t="s">
        <v>40</v>
      </c>
      <c r="B15" s="24">
        <v>54479.554381649476</v>
      </c>
      <c r="C15" s="25">
        <v>56658.736556915457</v>
      </c>
      <c r="D15" s="24">
        <f>+C15*$C$1</f>
        <v>58358.498653622919</v>
      </c>
      <c r="E15" s="24">
        <v>55372.661830528981</v>
      </c>
      <c r="F15" s="25">
        <v>57587.568303750144</v>
      </c>
      <c r="G15" s="24">
        <f>+F15*$C$1</f>
        <v>59315.195352862647</v>
      </c>
      <c r="H15" s="24">
        <v>56265.769279408487</v>
      </c>
      <c r="I15" s="25">
        <v>58516.400050584831</v>
      </c>
      <c r="J15" s="24">
        <f>+I15*$C$1</f>
        <v>60271.892052102376</v>
      </c>
      <c r="K15" s="24">
        <v>57158.876728287971</v>
      </c>
      <c r="L15" s="25">
        <v>59445.231797419488</v>
      </c>
      <c r="M15" s="24">
        <f>+L15*$C$1</f>
        <v>61228.588751342075</v>
      </c>
      <c r="N15" s="24">
        <v>58051.984177167469</v>
      </c>
      <c r="O15" s="25">
        <v>60374.063544254168</v>
      </c>
      <c r="P15" s="24">
        <f>+O15*$C$1</f>
        <v>62185.285450581796</v>
      </c>
      <c r="Q15" s="24">
        <v>58945.091626046982</v>
      </c>
      <c r="R15" s="25">
        <v>61302.895291088862</v>
      </c>
      <c r="S15" s="24">
        <f>+R15*$C$1</f>
        <v>63141.982149821531</v>
      </c>
      <c r="T15" s="24">
        <v>59838.199074926481</v>
      </c>
      <c r="U15" s="25">
        <v>62231.727037923542</v>
      </c>
      <c r="V15" s="24">
        <f>+U15*$C$1</f>
        <v>64098.678849061253</v>
      </c>
      <c r="W15" s="24">
        <v>60731.306523805986</v>
      </c>
      <c r="X15" s="25">
        <v>63160.558784758228</v>
      </c>
      <c r="Y15" s="24">
        <f>+X15*$C$1</f>
        <v>65055.375548300974</v>
      </c>
      <c r="Z15" s="24">
        <v>61624.413972685477</v>
      </c>
      <c r="AA15" s="25">
        <v>64089.390531592901</v>
      </c>
      <c r="AB15" s="24">
        <f>+AA15*$C$1</f>
        <v>66012.072247540695</v>
      </c>
      <c r="AC15" s="24">
        <v>62517.521421564968</v>
      </c>
      <c r="AD15" s="25">
        <v>65018.222278427573</v>
      </c>
      <c r="AE15" s="24">
        <f>+AD15*$C$1</f>
        <v>66968.768946780401</v>
      </c>
      <c r="AF15" s="24">
        <v>63410.628870444467</v>
      </c>
      <c r="AG15" s="25">
        <v>65947.054025262245</v>
      </c>
      <c r="AH15" s="24">
        <f>+AG15*$C$1</f>
        <v>67925.465646020108</v>
      </c>
      <c r="AI15" s="24">
        <v>64303.736319323965</v>
      </c>
      <c r="AJ15" s="25">
        <v>66875.885772096924</v>
      </c>
      <c r="AK15" s="44">
        <f>+AJ15*$C$1</f>
        <v>68882.162345259829</v>
      </c>
    </row>
    <row r="16" spans="1:37" ht="18.75" customHeight="1" x14ac:dyDescent="0.2">
      <c r="A16" s="4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42"/>
    </row>
    <row r="17" spans="1:37" ht="18.75" customHeight="1" x14ac:dyDescent="0.2">
      <c r="A17" s="43" t="s">
        <v>43</v>
      </c>
      <c r="B17" s="24">
        <v>54553.980002389435</v>
      </c>
      <c r="C17" s="25">
        <v>56736.139202485014</v>
      </c>
      <c r="D17" s="24">
        <f>+C17*$C$1</f>
        <v>58438.223378559567</v>
      </c>
      <c r="E17" s="24">
        <v>55521.513072008907</v>
      </c>
      <c r="F17" s="25">
        <v>57742.373594889264</v>
      </c>
      <c r="G17" s="24">
        <f>+F17*$C$1</f>
        <v>59474.644802735944</v>
      </c>
      <c r="H17" s="24">
        <v>56489.046141628358</v>
      </c>
      <c r="I17" s="25">
        <v>58748.607987293493</v>
      </c>
      <c r="J17" s="24">
        <f>+I17*$C$1</f>
        <v>60511.066226912299</v>
      </c>
      <c r="K17" s="24">
        <v>57456.579211247808</v>
      </c>
      <c r="L17" s="25">
        <v>59754.842379697722</v>
      </c>
      <c r="M17" s="24">
        <f>+L17*$C$1</f>
        <v>61547.487651088653</v>
      </c>
      <c r="N17" s="24">
        <v>58424.112280867274</v>
      </c>
      <c r="O17" s="25">
        <v>60761.076772101966</v>
      </c>
      <c r="P17" s="24">
        <f>+O17*$C$1</f>
        <v>62583.909075265023</v>
      </c>
      <c r="Q17" s="24">
        <v>59391.645350486724</v>
      </c>
      <c r="R17" s="25">
        <v>61767.311164506194</v>
      </c>
      <c r="S17" s="24">
        <f>+R17*$C$1</f>
        <v>63620.330499441385</v>
      </c>
      <c r="T17" s="24">
        <v>60359.178420106189</v>
      </c>
      <c r="U17" s="25">
        <v>62773.545556910438</v>
      </c>
      <c r="V17" s="24">
        <f>+U17*$C$1</f>
        <v>64656.751923617754</v>
      </c>
      <c r="W17" s="24">
        <v>61326.711489725654</v>
      </c>
      <c r="X17" s="25">
        <v>63779.779949314681</v>
      </c>
      <c r="Y17" s="24">
        <f>+X17*$C$1</f>
        <v>65693.173347794131</v>
      </c>
      <c r="Z17" s="24">
        <v>62294.244559345098</v>
      </c>
      <c r="AA17" s="25">
        <v>64786.014341718903</v>
      </c>
      <c r="AB17" s="24">
        <f>+AA17*$C$1</f>
        <v>66729.594771970471</v>
      </c>
      <c r="AC17" s="24">
        <v>63261.77762896457</v>
      </c>
      <c r="AD17" s="25">
        <v>65792.248734123161</v>
      </c>
      <c r="AE17" s="24">
        <f>+AD17*$C$1</f>
        <v>67766.016196146855</v>
      </c>
      <c r="AF17" s="24">
        <v>64229.31069858402</v>
      </c>
      <c r="AG17" s="25">
        <v>66798.483126527382</v>
      </c>
      <c r="AH17" s="24">
        <f>+AG17*$C$1</f>
        <v>68802.43762032321</v>
      </c>
      <c r="AI17" s="24">
        <v>65196.843768203486</v>
      </c>
      <c r="AJ17" s="25">
        <v>67804.717518931633</v>
      </c>
      <c r="AK17" s="44">
        <f>+AJ17*$C$1</f>
        <v>69838.859044499579</v>
      </c>
    </row>
    <row r="18" spans="1:37" ht="18.75" customHeight="1" x14ac:dyDescent="0.2">
      <c r="A18" s="4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42"/>
    </row>
    <row r="19" spans="1:37" ht="18.75" customHeight="1" x14ac:dyDescent="0.2">
      <c r="A19" s="43" t="s">
        <v>47</v>
      </c>
      <c r="B19" s="24">
        <v>57158.876728287971</v>
      </c>
      <c r="C19" s="25">
        <v>59445.231797419488</v>
      </c>
      <c r="D19" s="24">
        <f>+C19*$C$1</f>
        <v>61228.588751342075</v>
      </c>
      <c r="E19" s="24">
        <v>58200.835418647388</v>
      </c>
      <c r="F19" s="25">
        <v>60528.868835393288</v>
      </c>
      <c r="G19" s="24">
        <f>+F19*$C$1</f>
        <v>62344.734900455085</v>
      </c>
      <c r="H19" s="24">
        <v>59242.79410900682</v>
      </c>
      <c r="I19" s="25">
        <v>61612.505873367096</v>
      </c>
      <c r="J19" s="24">
        <f>+I19*$C$1</f>
        <v>63460.88104956811</v>
      </c>
      <c r="K19" s="24">
        <v>60284.75279936623</v>
      </c>
      <c r="L19" s="25">
        <v>62696.142911340881</v>
      </c>
      <c r="M19" s="24">
        <f>+L19*$C$1</f>
        <v>64577.027198681106</v>
      </c>
      <c r="N19" s="24">
        <v>61326.711489725654</v>
      </c>
      <c r="O19" s="25">
        <v>63779.779949314681</v>
      </c>
      <c r="P19" s="24">
        <f>+O19*$C$1</f>
        <v>65693.173347794131</v>
      </c>
      <c r="Q19" s="24">
        <v>62368.670180085057</v>
      </c>
      <c r="R19" s="25">
        <v>64863.416987288459</v>
      </c>
      <c r="S19" s="24">
        <f>+R19*$C$1</f>
        <v>66809.319496907119</v>
      </c>
      <c r="T19" s="24">
        <v>63410.628870444467</v>
      </c>
      <c r="U19" s="25">
        <v>65947.054025262245</v>
      </c>
      <c r="V19" s="24">
        <f>+U19*$C$1</f>
        <v>67925.465646020108</v>
      </c>
      <c r="W19" s="24">
        <v>64452.587560803899</v>
      </c>
      <c r="X19" s="25">
        <v>67030.691063236052</v>
      </c>
      <c r="Y19" s="24">
        <f>+X19*$C$1</f>
        <v>69041.61179513314</v>
      </c>
      <c r="Z19" s="24">
        <v>65494.546251163316</v>
      </c>
      <c r="AA19" s="25">
        <v>68114.328101209845</v>
      </c>
      <c r="AB19" s="24">
        <f>+AA19*$C$1</f>
        <v>70157.757944246143</v>
      </c>
      <c r="AC19" s="24">
        <v>66536.504941522726</v>
      </c>
      <c r="AD19" s="25">
        <v>69197.965139183638</v>
      </c>
      <c r="AE19" s="24">
        <f>+AD19*$C$1</f>
        <v>71273.904093359146</v>
      </c>
      <c r="AF19" s="24">
        <v>67578.463631882143</v>
      </c>
      <c r="AG19" s="25">
        <v>70281.602177157431</v>
      </c>
      <c r="AH19" s="24">
        <f>+AG19*$C$1</f>
        <v>72390.050242472149</v>
      </c>
      <c r="AI19" s="24">
        <v>68620.422322241546</v>
      </c>
      <c r="AJ19" s="25">
        <v>71365.239215131209</v>
      </c>
      <c r="AK19" s="44">
        <f>+AJ19*$C$1</f>
        <v>73506.196391585152</v>
      </c>
    </row>
    <row r="20" spans="1:37" ht="18.75" customHeight="1" x14ac:dyDescent="0.2">
      <c r="A20" s="43" t="s">
        <v>41</v>
      </c>
      <c r="B20" s="24">
        <v>58200.835418647388</v>
      </c>
      <c r="C20" s="25">
        <v>60528.868835393288</v>
      </c>
      <c r="D20" s="24">
        <f>+C20*$C$1</f>
        <v>62344.734900455085</v>
      </c>
      <c r="E20" s="24">
        <v>59242.79410900682</v>
      </c>
      <c r="F20" s="25">
        <v>61612.505873367096</v>
      </c>
      <c r="G20" s="24">
        <f>+F20*$C$1</f>
        <v>63460.88104956811</v>
      </c>
      <c r="H20" s="24">
        <v>60284.75279936623</v>
      </c>
      <c r="I20" s="25">
        <v>62696.142911340881</v>
      </c>
      <c r="J20" s="24">
        <f>+I20*$C$1</f>
        <v>64577.027198681106</v>
      </c>
      <c r="K20" s="24">
        <v>61326.711489725654</v>
      </c>
      <c r="L20" s="25">
        <v>63779.779949314681</v>
      </c>
      <c r="M20" s="24">
        <f>+L20*$C$1</f>
        <v>65693.173347794131</v>
      </c>
      <c r="N20" s="24">
        <v>62368.670180085057</v>
      </c>
      <c r="O20" s="25">
        <v>64863.416987288459</v>
      </c>
      <c r="P20" s="24">
        <f>+O20*$C$1</f>
        <v>66809.319496907119</v>
      </c>
      <c r="Q20" s="24">
        <v>63410.628870444467</v>
      </c>
      <c r="R20" s="25">
        <v>65947.054025262245</v>
      </c>
      <c r="S20" s="24">
        <f>+R20*$C$1</f>
        <v>67925.465646020108</v>
      </c>
      <c r="T20" s="24">
        <v>64452.587560803899</v>
      </c>
      <c r="U20" s="25">
        <v>67030.691063236052</v>
      </c>
      <c r="V20" s="24">
        <f>+U20*$C$1</f>
        <v>69041.61179513314</v>
      </c>
      <c r="W20" s="24">
        <v>65494.546251163316</v>
      </c>
      <c r="X20" s="25">
        <v>68114.328101209845</v>
      </c>
      <c r="Y20" s="24">
        <f>+X20*$C$1</f>
        <v>70157.757944246143</v>
      </c>
      <c r="Z20" s="24">
        <v>66536.504941522726</v>
      </c>
      <c r="AA20" s="25">
        <v>69197.965139183638</v>
      </c>
      <c r="AB20" s="24">
        <f>+AA20*$C$1</f>
        <v>71273.904093359146</v>
      </c>
      <c r="AC20" s="24">
        <v>67578.463631882143</v>
      </c>
      <c r="AD20" s="25">
        <v>70281.602177157431</v>
      </c>
      <c r="AE20" s="24">
        <f>+AD20*$C$1</f>
        <v>72390.050242472149</v>
      </c>
      <c r="AF20" s="24">
        <v>68620.422322241546</v>
      </c>
      <c r="AG20" s="25">
        <v>71365.239215131209</v>
      </c>
      <c r="AH20" s="24">
        <f>+AG20*$C$1</f>
        <v>73506.196391585152</v>
      </c>
      <c r="AI20" s="24">
        <v>69662.381012600992</v>
      </c>
      <c r="AJ20" s="25">
        <v>72448.876253105031</v>
      </c>
      <c r="AK20" s="44">
        <f>+AJ20*$C$1</f>
        <v>74622.342540698184</v>
      </c>
    </row>
    <row r="21" spans="1:37" ht="18.75" customHeight="1" x14ac:dyDescent="0.2">
      <c r="A21" s="43" t="s">
        <v>42</v>
      </c>
      <c r="B21" s="24">
        <v>58200.835418647388</v>
      </c>
      <c r="C21" s="25">
        <v>60528.868835393288</v>
      </c>
      <c r="D21" s="24">
        <f>+C21*$C$1</f>
        <v>62344.734900455085</v>
      </c>
      <c r="E21" s="24">
        <v>59242.79410900682</v>
      </c>
      <c r="F21" s="25">
        <v>61612.505873367096</v>
      </c>
      <c r="G21" s="24">
        <f>+F21*$C$1</f>
        <v>63460.88104956811</v>
      </c>
      <c r="H21" s="24">
        <v>60284.75279936623</v>
      </c>
      <c r="I21" s="25">
        <v>62696.142911340881</v>
      </c>
      <c r="J21" s="24">
        <f>+I21*$C$1</f>
        <v>64577.027198681106</v>
      </c>
      <c r="K21" s="24">
        <v>61326.711489725654</v>
      </c>
      <c r="L21" s="25">
        <v>63779.779949314681</v>
      </c>
      <c r="M21" s="24">
        <f>+L21*$C$1</f>
        <v>65693.173347794131</v>
      </c>
      <c r="N21" s="24">
        <v>62368.670180085057</v>
      </c>
      <c r="O21" s="25">
        <v>64863.416987288459</v>
      </c>
      <c r="P21" s="24">
        <f>+O21*$C$1</f>
        <v>66809.319496907119</v>
      </c>
      <c r="Q21" s="24">
        <v>63410.628870444467</v>
      </c>
      <c r="R21" s="25">
        <v>65947.054025262245</v>
      </c>
      <c r="S21" s="24">
        <f>+R21*$C$1</f>
        <v>67925.465646020108</v>
      </c>
      <c r="T21" s="24">
        <v>64452.587560803899</v>
      </c>
      <c r="U21" s="25">
        <v>67030.691063236052</v>
      </c>
      <c r="V21" s="24">
        <f>+U21*$C$1</f>
        <v>69041.61179513314</v>
      </c>
      <c r="W21" s="24">
        <v>65494.546251163316</v>
      </c>
      <c r="X21" s="25">
        <v>68114.328101209845</v>
      </c>
      <c r="Y21" s="24">
        <f>+X21*$C$1</f>
        <v>70157.757944246143</v>
      </c>
      <c r="Z21" s="24">
        <v>66536.504941522726</v>
      </c>
      <c r="AA21" s="25">
        <v>69197.965139183638</v>
      </c>
      <c r="AB21" s="24">
        <f>+AA21*$C$1</f>
        <v>71273.904093359146</v>
      </c>
      <c r="AC21" s="24">
        <v>67578.463631882143</v>
      </c>
      <c r="AD21" s="25">
        <v>70281.602177157431</v>
      </c>
      <c r="AE21" s="24">
        <f>+AD21*$C$1</f>
        <v>72390.050242472149</v>
      </c>
      <c r="AF21" s="24">
        <v>68620.422322241546</v>
      </c>
      <c r="AG21" s="25">
        <v>71365.239215131209</v>
      </c>
      <c r="AH21" s="24">
        <f>+AG21*$C$1</f>
        <v>73506.196391585152</v>
      </c>
      <c r="AI21" s="24">
        <v>69662.381012600992</v>
      </c>
      <c r="AJ21" s="25">
        <v>72448.876253105031</v>
      </c>
      <c r="AK21" s="44">
        <f>+AJ21*$C$1</f>
        <v>74622.342540698184</v>
      </c>
    </row>
    <row r="22" spans="1:37" ht="18.75" customHeight="1" x14ac:dyDescent="0.2">
      <c r="A22" s="41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42"/>
    </row>
    <row r="23" spans="1:37" ht="18.75" customHeight="1" x14ac:dyDescent="0.2">
      <c r="A23" s="43" t="s">
        <v>48</v>
      </c>
      <c r="B23" s="24">
        <v>65494.546251163316</v>
      </c>
      <c r="C23" s="25">
        <v>68114.328101209845</v>
      </c>
      <c r="D23" s="24">
        <f>+C23*$C$1</f>
        <v>70157.757944246143</v>
      </c>
      <c r="E23" s="24">
        <v>66685.356183002645</v>
      </c>
      <c r="F23" s="25">
        <v>69352.770430322751</v>
      </c>
      <c r="G23" s="24">
        <f>+F23*$C$1</f>
        <v>71433.353543232442</v>
      </c>
      <c r="H23" s="24">
        <v>67876.166114841966</v>
      </c>
      <c r="I23" s="25">
        <v>70591.212759435643</v>
      </c>
      <c r="J23" s="24">
        <f>+I23*$C$1</f>
        <v>72708.949142218713</v>
      </c>
      <c r="K23" s="24">
        <v>69066.976046681302</v>
      </c>
      <c r="L23" s="25">
        <v>71829.655088548563</v>
      </c>
      <c r="M23" s="24">
        <f>+L23*$C$1</f>
        <v>73984.544741205027</v>
      </c>
      <c r="N23" s="24">
        <v>70257.785978520638</v>
      </c>
      <c r="O23" s="25">
        <v>73068.097417661469</v>
      </c>
      <c r="P23" s="24">
        <f>+O23*$C$1</f>
        <v>75260.140340191312</v>
      </c>
      <c r="Q23" s="24">
        <v>71448.595910359989</v>
      </c>
      <c r="R23" s="25">
        <v>74306.53974677439</v>
      </c>
      <c r="S23" s="24">
        <f>+R23*$C$1</f>
        <v>76535.735939177626</v>
      </c>
      <c r="T23" s="24">
        <v>72639.405842199325</v>
      </c>
      <c r="U23" s="25">
        <v>75544.982075887296</v>
      </c>
      <c r="V23" s="24">
        <f>+U23*$C$1</f>
        <v>77811.331538163911</v>
      </c>
      <c r="W23" s="24">
        <v>73830.215774038646</v>
      </c>
      <c r="X23" s="25">
        <v>76783.424405000202</v>
      </c>
      <c r="Y23" s="24">
        <f>+X23*$C$1</f>
        <v>79086.927137150211</v>
      </c>
      <c r="Z23" s="24">
        <v>75021.025705877968</v>
      </c>
      <c r="AA23" s="25">
        <v>78021.866734113093</v>
      </c>
      <c r="AB23" s="24">
        <f>+AA23*$C$1</f>
        <v>80362.522736136481</v>
      </c>
      <c r="AC23" s="24">
        <v>76211.835637717304</v>
      </c>
      <c r="AD23" s="25">
        <v>79260.309063225999</v>
      </c>
      <c r="AE23" s="24">
        <f>+AD23*$C$1</f>
        <v>81638.118335122781</v>
      </c>
      <c r="AF23" s="24">
        <v>77402.64556955664</v>
      </c>
      <c r="AG23" s="25">
        <v>80498.751392338905</v>
      </c>
      <c r="AH23" s="24">
        <f>+AG23*$C$1</f>
        <v>82913.713934109081</v>
      </c>
      <c r="AI23" s="24">
        <v>78593.455501395962</v>
      </c>
      <c r="AJ23" s="25">
        <v>81737.193721451797</v>
      </c>
      <c r="AK23" s="44">
        <f>+AJ23*$C$1</f>
        <v>84189.309533095351</v>
      </c>
    </row>
    <row r="24" spans="1:37" ht="18.75" customHeight="1" x14ac:dyDescent="0.2">
      <c r="A24" s="41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42"/>
    </row>
    <row r="25" spans="1:37" ht="18.75" customHeight="1" x14ac:dyDescent="0.2">
      <c r="A25" s="43" t="s">
        <v>49</v>
      </c>
      <c r="B25" s="24">
        <v>72639.405842199325</v>
      </c>
      <c r="C25" s="25">
        <v>75544.982075887296</v>
      </c>
      <c r="D25" s="24">
        <f>+C25*$C$1</f>
        <v>77811.331538163911</v>
      </c>
      <c r="E25" s="24">
        <v>74127.918256998484</v>
      </c>
      <c r="F25" s="25">
        <v>77093.034987278428</v>
      </c>
      <c r="G25" s="24">
        <f>+F25*$C$1</f>
        <v>79405.826036896789</v>
      </c>
      <c r="H25" s="24">
        <v>75616.430671797643</v>
      </c>
      <c r="I25" s="25">
        <v>78641.087898669546</v>
      </c>
      <c r="J25" s="24">
        <f>+I25*$C$1</f>
        <v>81000.320535629638</v>
      </c>
      <c r="K25" s="24">
        <v>77104.943086596817</v>
      </c>
      <c r="L25" s="25">
        <v>80189.140810060693</v>
      </c>
      <c r="M25" s="24">
        <f>+L25*$C$1</f>
        <v>82594.815034362517</v>
      </c>
      <c r="N25" s="24">
        <v>78593.455501395962</v>
      </c>
      <c r="O25" s="25">
        <v>81737.193721451797</v>
      </c>
      <c r="P25" s="24">
        <f>+O25*$C$1</f>
        <v>84189.309533095351</v>
      </c>
      <c r="Q25" s="24">
        <v>80081.967916195121</v>
      </c>
      <c r="R25" s="25">
        <v>83285.246632842929</v>
      </c>
      <c r="S25" s="24">
        <f>+R25*$C$1</f>
        <v>85783.804031828215</v>
      </c>
      <c r="T25" s="24">
        <v>81570.480330994294</v>
      </c>
      <c r="U25" s="25">
        <v>84833.299544234076</v>
      </c>
      <c r="V25" s="24">
        <f>+U25*$C$1</f>
        <v>87378.298530561107</v>
      </c>
      <c r="W25" s="24">
        <v>83058.992745793468</v>
      </c>
      <c r="X25" s="25">
        <v>86381.352455625209</v>
      </c>
      <c r="Y25" s="24">
        <f>+X25*$C$1</f>
        <v>88972.793029293971</v>
      </c>
      <c r="Z25" s="24">
        <v>84547.505160592627</v>
      </c>
      <c r="AA25" s="25">
        <v>87929.405367016341</v>
      </c>
      <c r="AB25" s="24">
        <f>+AA25*$C$1</f>
        <v>90567.287528026834</v>
      </c>
      <c r="AC25" s="24">
        <v>86036.017575391816</v>
      </c>
      <c r="AD25" s="25">
        <v>89477.458278407488</v>
      </c>
      <c r="AE25" s="24">
        <f>+AD25*$C$1</f>
        <v>92161.782026759713</v>
      </c>
      <c r="AF25" s="24">
        <v>87524.529990190975</v>
      </c>
      <c r="AG25" s="25">
        <v>91025.511189798621</v>
      </c>
      <c r="AH25" s="24">
        <f>+AG25*$C$1</f>
        <v>93756.276525492576</v>
      </c>
      <c r="AI25" s="24">
        <v>89013.042404990119</v>
      </c>
      <c r="AJ25" s="25">
        <v>92573.564101189724</v>
      </c>
      <c r="AK25" s="44">
        <f>+AJ25*$C$1</f>
        <v>95350.771024225425</v>
      </c>
    </row>
    <row r="26" spans="1:37" ht="18.75" customHeight="1" x14ac:dyDescent="0.2">
      <c r="A26" s="4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42"/>
    </row>
    <row r="27" spans="1:37" ht="18.75" customHeight="1" thickBot="1" x14ac:dyDescent="0.25">
      <c r="A27" s="45" t="s">
        <v>50</v>
      </c>
      <c r="B27" s="46">
        <v>80975.075365074634</v>
      </c>
      <c r="C27" s="47">
        <v>84214.078379677623</v>
      </c>
      <c r="D27" s="46">
        <f>+C27*$C$1</f>
        <v>86740.50073106795</v>
      </c>
      <c r="E27" s="46">
        <v>82761.290262833631</v>
      </c>
      <c r="F27" s="47">
        <v>86071.741873346982</v>
      </c>
      <c r="G27" s="46">
        <f>+F27*$C$1</f>
        <v>88653.894129547392</v>
      </c>
      <c r="H27" s="46">
        <v>84547.505160592627</v>
      </c>
      <c r="I27" s="47">
        <v>87929.405367016341</v>
      </c>
      <c r="J27" s="46">
        <f>+I27*$C$1</f>
        <v>90567.287528026834</v>
      </c>
      <c r="K27" s="46">
        <v>86333.720058351639</v>
      </c>
      <c r="L27" s="47">
        <v>89787.0688606857</v>
      </c>
      <c r="M27" s="46">
        <f>+L27*$C$1</f>
        <v>92480.680926506277</v>
      </c>
      <c r="N27" s="46">
        <v>88119.934956110621</v>
      </c>
      <c r="O27" s="47">
        <v>91644.732354355045</v>
      </c>
      <c r="P27" s="46">
        <f>+O27*$C$1</f>
        <v>94394.074324985704</v>
      </c>
      <c r="Q27" s="46">
        <v>89906.149853869632</v>
      </c>
      <c r="R27" s="47">
        <v>93502.395848024418</v>
      </c>
      <c r="S27" s="46">
        <f>+R27*$C$1</f>
        <v>96307.467723465146</v>
      </c>
      <c r="T27" s="46">
        <v>91692.364751628629</v>
      </c>
      <c r="U27" s="47">
        <v>95360.059341693777</v>
      </c>
      <c r="V27" s="46">
        <f>+U27*$C$1</f>
        <v>98220.861121944588</v>
      </c>
      <c r="W27" s="46">
        <v>93478.579649387626</v>
      </c>
      <c r="X27" s="47">
        <v>97217.722835363136</v>
      </c>
      <c r="Y27" s="46">
        <f>+X27*$C$1</f>
        <v>100134.25452042403</v>
      </c>
      <c r="Z27" s="46">
        <v>95264.794547146623</v>
      </c>
      <c r="AA27" s="47">
        <v>99075.386329032495</v>
      </c>
      <c r="AB27" s="46">
        <f>+AA27*$C$1</f>
        <v>102047.64791890347</v>
      </c>
      <c r="AC27" s="46">
        <v>97051.00944490562</v>
      </c>
      <c r="AD27" s="47">
        <v>100933.04982270185</v>
      </c>
      <c r="AE27" s="46">
        <f>+AD27*$C$1</f>
        <v>103961.04131738291</v>
      </c>
      <c r="AF27" s="46">
        <v>98837.224342664631</v>
      </c>
      <c r="AG27" s="47">
        <v>102790.71331637121</v>
      </c>
      <c r="AH27" s="46">
        <f>+AG27*$C$1</f>
        <v>105874.43471586236</v>
      </c>
      <c r="AI27" s="46">
        <v>100623.43924042363</v>
      </c>
      <c r="AJ27" s="47">
        <v>104648.37681004057</v>
      </c>
      <c r="AK27" s="48">
        <f>+AJ27*$C$1</f>
        <v>107787.8281143418</v>
      </c>
    </row>
    <row r="28" spans="1:37" ht="13.5" thickTop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1:37" x14ac:dyDescent="0.2">
      <c r="A29" s="16" t="s">
        <v>31</v>
      </c>
    </row>
    <row r="30" spans="1:37" x14ac:dyDescent="0.2">
      <c r="AF30" s="27"/>
      <c r="AG30" s="27"/>
      <c r="AJ30" s="26"/>
      <c r="AK30" s="26"/>
    </row>
    <row r="31" spans="1:37" s="22" customFormat="1" x14ac:dyDescent="0.2">
      <c r="A31" s="22" t="s">
        <v>33</v>
      </c>
      <c r="W31" s="28"/>
      <c r="X31" s="28"/>
    </row>
    <row r="32" spans="1:37" x14ac:dyDescent="0.2">
      <c r="A32" s="16" t="s">
        <v>34</v>
      </c>
    </row>
    <row r="33" spans="1:1" x14ac:dyDescent="0.2">
      <c r="A33" s="16" t="s">
        <v>35</v>
      </c>
    </row>
  </sheetData>
  <sheetProtection selectLockedCells="1"/>
  <pageMargins left="0.15748031496062992" right="0.11811023622047245" top="0.74803149606299213" bottom="0.74803149606299213" header="0.31496062992125984" footer="0.31496062992125984"/>
  <pageSetup scale="82" fitToWidth="0" orientation="landscape" r:id="rId1"/>
  <headerFooter>
    <oddHeader>&amp;C&amp;18Diocese of Kootenay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workbookViewId="0">
      <selection activeCell="G17" sqref="G17"/>
    </sheetView>
  </sheetViews>
  <sheetFormatPr defaultRowHeight="15" x14ac:dyDescent="0.25"/>
  <cols>
    <col min="1" max="1" width="19.5703125" bestFit="1" customWidth="1"/>
    <col min="3" max="3" width="11.5703125" bestFit="1" customWidth="1"/>
    <col min="4" max="4" width="10.5703125" bestFit="1" customWidth="1"/>
  </cols>
  <sheetData>
    <row r="1" spans="1:4" ht="21" x14ac:dyDescent="0.35">
      <c r="A1" s="5" t="s">
        <v>13</v>
      </c>
    </row>
    <row r="4" spans="1:4" x14ac:dyDescent="0.25">
      <c r="C4" s="7">
        <v>2010</v>
      </c>
      <c r="D4" s="7">
        <v>2010</v>
      </c>
    </row>
    <row r="5" spans="1:4" x14ac:dyDescent="0.25">
      <c r="C5" s="7" t="s">
        <v>14</v>
      </c>
      <c r="D5" s="7" t="s">
        <v>15</v>
      </c>
    </row>
    <row r="6" spans="1:4" x14ac:dyDescent="0.25">
      <c r="A6" s="1" t="s">
        <v>0</v>
      </c>
    </row>
    <row r="8" spans="1:4" x14ac:dyDescent="0.25">
      <c r="A8" s="2" t="s">
        <v>5</v>
      </c>
      <c r="C8" s="6">
        <v>44000</v>
      </c>
      <c r="D8" s="6">
        <v>500</v>
      </c>
    </row>
    <row r="9" spans="1:4" x14ac:dyDescent="0.25">
      <c r="A9" s="3"/>
      <c r="C9" s="6"/>
      <c r="D9" s="6"/>
    </row>
    <row r="10" spans="1:4" x14ac:dyDescent="0.25">
      <c r="A10" s="2" t="s">
        <v>6</v>
      </c>
      <c r="C10" s="6">
        <v>44500</v>
      </c>
      <c r="D10" s="6">
        <v>625</v>
      </c>
    </row>
    <row r="11" spans="1:4" x14ac:dyDescent="0.25">
      <c r="C11" s="6"/>
      <c r="D11" s="6"/>
    </row>
    <row r="12" spans="1:4" x14ac:dyDescent="0.25">
      <c r="A12" s="3" t="s">
        <v>7</v>
      </c>
      <c r="C12" s="6">
        <v>45000</v>
      </c>
      <c r="D12" s="6">
        <v>750</v>
      </c>
    </row>
    <row r="13" spans="1:4" x14ac:dyDescent="0.25">
      <c r="A13" t="s">
        <v>1</v>
      </c>
      <c r="C13" s="6">
        <v>45750</v>
      </c>
      <c r="D13" s="6">
        <v>750</v>
      </c>
    </row>
    <row r="14" spans="1:4" x14ac:dyDescent="0.25">
      <c r="A14" t="s">
        <v>2</v>
      </c>
      <c r="C14" s="6">
        <v>45750</v>
      </c>
      <c r="D14" s="6">
        <v>750</v>
      </c>
    </row>
    <row r="15" spans="1:4" x14ac:dyDescent="0.25">
      <c r="C15" s="6"/>
      <c r="D15" s="6"/>
    </row>
    <row r="16" spans="1:4" x14ac:dyDescent="0.25">
      <c r="A16" s="4" t="s">
        <v>8</v>
      </c>
      <c r="C16" s="6">
        <v>45812.5</v>
      </c>
      <c r="D16" s="6">
        <v>812.5</v>
      </c>
    </row>
    <row r="17" spans="1:4" x14ac:dyDescent="0.25">
      <c r="C17" s="6"/>
      <c r="D17" s="6"/>
    </row>
    <row r="18" spans="1:4" x14ac:dyDescent="0.25">
      <c r="A18" s="2" t="s">
        <v>9</v>
      </c>
      <c r="C18" s="6">
        <v>48000</v>
      </c>
      <c r="D18" s="6">
        <v>875</v>
      </c>
    </row>
    <row r="19" spans="1:4" x14ac:dyDescent="0.25">
      <c r="A19" s="4" t="s">
        <v>3</v>
      </c>
      <c r="C19" s="6">
        <v>48875</v>
      </c>
      <c r="D19" s="6">
        <v>875</v>
      </c>
    </row>
    <row r="20" spans="1:4" x14ac:dyDescent="0.25">
      <c r="A20" s="4" t="s">
        <v>4</v>
      </c>
      <c r="C20" s="6">
        <v>48875</v>
      </c>
      <c r="D20" s="6">
        <v>875</v>
      </c>
    </row>
    <row r="21" spans="1:4" x14ac:dyDescent="0.25">
      <c r="C21" s="6"/>
      <c r="D21" s="6"/>
    </row>
    <row r="22" spans="1:4" x14ac:dyDescent="0.25">
      <c r="A22" s="3" t="s">
        <v>10</v>
      </c>
      <c r="C22" s="6">
        <v>55000</v>
      </c>
      <c r="D22" s="6">
        <v>1000</v>
      </c>
    </row>
    <row r="23" spans="1:4" x14ac:dyDescent="0.25">
      <c r="C23" s="6"/>
      <c r="D23" s="6"/>
    </row>
    <row r="24" spans="1:4" x14ac:dyDescent="0.25">
      <c r="A24" s="3" t="s">
        <v>11</v>
      </c>
      <c r="C24" s="6">
        <v>61000</v>
      </c>
      <c r="D24" s="6">
        <v>1250</v>
      </c>
    </row>
    <row r="25" spans="1:4" x14ac:dyDescent="0.25">
      <c r="A25" s="3"/>
      <c r="C25" s="6"/>
      <c r="D25" s="6"/>
    </row>
    <row r="26" spans="1:4" x14ac:dyDescent="0.25">
      <c r="A26" s="3" t="s">
        <v>12</v>
      </c>
      <c r="C26" s="6">
        <v>68000</v>
      </c>
      <c r="D26" s="6">
        <v>1500</v>
      </c>
    </row>
  </sheetData>
  <sheetProtection password="E53C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2021 Grid </vt:lpstr>
      <vt:lpstr>Calculation Pg (do not delete)</vt:lpstr>
      <vt:lpstr>Sheet3</vt:lpstr>
      <vt:lpstr>'2021 Grid '!Print_Area</vt:lpstr>
      <vt:lpstr>'2021 Grid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Kootenay4</cp:lastModifiedBy>
  <cp:lastPrinted>2022-01-05T00:00:06Z</cp:lastPrinted>
  <dcterms:created xsi:type="dcterms:W3CDTF">2010-11-01T02:31:16Z</dcterms:created>
  <dcterms:modified xsi:type="dcterms:W3CDTF">2022-12-19T17:50:05Z</dcterms:modified>
</cp:coreProperties>
</file>